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30" windowWidth="14115" windowHeight="11640" tabRatio="730" activeTab="0"/>
  </bookViews>
  <sheets>
    <sheet name="VITA" sheetId="1" r:id="rId1"/>
  </sheets>
  <definedNames>
    <definedName name="Aktiv">#REF!,#REF!,#REF!,#REF!</definedName>
    <definedName name="SSLink_0" localSheetId="0">'VITA'!#REF!</definedName>
    <definedName name="SSLink_0">#REF!</definedName>
    <definedName name="SSLink_1" localSheetId="0">'VITA'!#REF!</definedName>
    <definedName name="SSLink_1">#REF!</definedName>
    <definedName name="SSLink_10">#REF!</definedName>
    <definedName name="SSLink_11">#REF!</definedName>
    <definedName name="SSLink_2">#REF!</definedName>
    <definedName name="SSLink_3">#REF!</definedName>
    <definedName name="SSLink_4">#REF!</definedName>
    <definedName name="SSLink_5">#REF!</definedName>
    <definedName name="SSLink_6">#REF!</definedName>
    <definedName name="SSLink_7">#REF!</definedName>
    <definedName name="SSLink_8">#REF!</definedName>
    <definedName name="SSLink_9">#REF!</definedName>
    <definedName name="_xlnm.Print_Area" localSheetId="0">'VITA'!$A$1:$J$42</definedName>
  </definedNames>
  <calcPr fullCalcOnLoad="1"/>
</workbook>
</file>

<file path=xl/sharedStrings.xml><?xml version="1.0" encoding="utf-8"?>
<sst xmlns="http://schemas.openxmlformats.org/spreadsheetml/2006/main" count="143" uniqueCount="101">
  <si>
    <t>Цвет.</t>
  </si>
  <si>
    <t>Гр./</t>
  </si>
  <si>
    <t>Длина</t>
  </si>
  <si>
    <t>Цена,</t>
  </si>
  <si>
    <t>гамма</t>
  </si>
  <si>
    <t>моток</t>
  </si>
  <si>
    <t>у.е, кг</t>
  </si>
  <si>
    <t>руб./мот</t>
  </si>
  <si>
    <t xml:space="preserve">Состав </t>
  </si>
  <si>
    <t>Артикул</t>
  </si>
  <si>
    <t>мотков</t>
  </si>
  <si>
    <t>в</t>
  </si>
  <si>
    <t>упак.</t>
  </si>
  <si>
    <t>Candy</t>
  </si>
  <si>
    <t xml:space="preserve">100% sw шерсть </t>
  </si>
  <si>
    <t>Baby</t>
  </si>
  <si>
    <t>Цена *</t>
  </si>
  <si>
    <t>Alpaca wool</t>
  </si>
  <si>
    <t>40% альпака, 60% шерсть</t>
  </si>
  <si>
    <t>Charm</t>
  </si>
  <si>
    <t>Coco</t>
  </si>
  <si>
    <t>Pelican</t>
  </si>
  <si>
    <t>Rose</t>
  </si>
  <si>
    <t>Unity light</t>
  </si>
  <si>
    <t>48%шерсть 52%акрил</t>
  </si>
  <si>
    <t>Coco print</t>
  </si>
  <si>
    <t>100%акрил</t>
  </si>
  <si>
    <t>Baby print</t>
  </si>
  <si>
    <t>Brilliant</t>
  </si>
  <si>
    <t>Nord</t>
  </si>
  <si>
    <t xml:space="preserve">45%шерсть (ластер) 55%акрил </t>
  </si>
  <si>
    <t xml:space="preserve">48%шерсть 52%акрил </t>
  </si>
  <si>
    <t>Orion</t>
  </si>
  <si>
    <t>77% мерсеризованный хлопок, 23% вискоза</t>
  </si>
  <si>
    <t>Lira</t>
  </si>
  <si>
    <t>Crystal</t>
  </si>
  <si>
    <t>Shiny</t>
  </si>
  <si>
    <t>Elegant</t>
  </si>
  <si>
    <t>70%шерсть 30%акрил</t>
  </si>
  <si>
    <t xml:space="preserve">95% мерсериз. хлопок, 5% люрекс  </t>
  </si>
  <si>
    <t>Caprice Lux</t>
  </si>
  <si>
    <t>Harmony</t>
  </si>
  <si>
    <t>Lily</t>
  </si>
  <si>
    <t xml:space="preserve">60%хлопок, 40% акрил </t>
  </si>
  <si>
    <t>Soft Cotton</t>
  </si>
  <si>
    <t>Pure wool</t>
  </si>
  <si>
    <t>Sapphire</t>
  </si>
  <si>
    <t>45%шерсть  55%акрил</t>
  </si>
  <si>
    <t xml:space="preserve">100% шерсть (ластер)фантазийное крашение </t>
  </si>
  <si>
    <t>м/мот</t>
  </si>
  <si>
    <t>100%акрил, секц. крашение</t>
  </si>
  <si>
    <t xml:space="preserve">100% мерсериз.хлопок, газоопальный </t>
  </si>
  <si>
    <t>100% мерсериз.хлопок, газоопальный</t>
  </si>
  <si>
    <t xml:space="preserve">100% хл двойной мерсериз, газоопальный </t>
  </si>
  <si>
    <t xml:space="preserve">100% мерсериз.хлопок </t>
  </si>
  <si>
    <t xml:space="preserve">100% хлопок </t>
  </si>
  <si>
    <t>Iris</t>
  </si>
  <si>
    <t>Iris print</t>
  </si>
  <si>
    <t>Novelty</t>
  </si>
  <si>
    <t xml:space="preserve">100% шерсть </t>
  </si>
  <si>
    <r>
      <t xml:space="preserve">45%шерсть (ластер) 55%акрил </t>
    </r>
    <r>
      <rPr>
        <sz val="9"/>
        <color indexed="8"/>
        <rFont val="Arial"/>
        <family val="2"/>
      </rPr>
      <t xml:space="preserve"> </t>
    </r>
  </si>
  <si>
    <t>Brilliant print</t>
  </si>
  <si>
    <t>Cashmere</t>
  </si>
  <si>
    <t>Scarlett</t>
  </si>
  <si>
    <t>Silk Mohair</t>
  </si>
  <si>
    <t xml:space="preserve">100% мерсериз. египетский хлопок </t>
  </si>
  <si>
    <t xml:space="preserve">50% ProModal® 50% хлопок </t>
  </si>
  <si>
    <t>Diamond</t>
  </si>
  <si>
    <t xml:space="preserve">49% шерсть 51% акрил </t>
  </si>
  <si>
    <t xml:space="preserve">35% ангора (ангорский кролик), 40% шерсть мерино экстрафайн, 15% нейлон, 10% tencel® </t>
  </si>
  <si>
    <t xml:space="preserve">100% шерсть (ластер) </t>
  </si>
  <si>
    <t xml:space="preserve">30%мохер 40%шерсть 5%шелк 25%акрил </t>
  </si>
  <si>
    <t>Dolly</t>
  </si>
  <si>
    <t>Smile</t>
  </si>
  <si>
    <t>Cassandra</t>
  </si>
  <si>
    <t>Merino Soft</t>
  </si>
  <si>
    <t>Camilla</t>
  </si>
  <si>
    <t>100% шерсть (ластер)</t>
  </si>
  <si>
    <t xml:space="preserve">100%акрил </t>
  </si>
  <si>
    <t xml:space="preserve">100% мериносовая шерсть (ластер) </t>
  </si>
  <si>
    <t>30% мериносовая шерсть (ластер) 5% шелк 65% акрил</t>
  </si>
  <si>
    <t>Daisy</t>
  </si>
  <si>
    <t>http://klub-ok.by/</t>
  </si>
  <si>
    <t>ЧП "Ратенвест Плюс"</t>
  </si>
  <si>
    <t xml:space="preserve">     Тел. (017)3929819(тел/факс).+375447896526, +375297515846</t>
  </si>
  <si>
    <r>
      <t xml:space="preserve">Артикулы пряжи </t>
    </r>
    <r>
      <rPr>
        <b/>
        <sz val="14"/>
        <color indexed="8"/>
        <rFont val="Arial"/>
        <family val="2"/>
      </rPr>
      <t>VITA</t>
    </r>
  </si>
  <si>
    <t>у.е./мот</t>
  </si>
  <si>
    <t>Fluffy</t>
  </si>
  <si>
    <t>Pigtail</t>
  </si>
  <si>
    <t>Plush</t>
  </si>
  <si>
    <t xml:space="preserve">Sirius </t>
  </si>
  <si>
    <t>Sunny</t>
  </si>
  <si>
    <t xml:space="preserve"> Адрес: 220024, г Минск, ул. Немига,3</t>
  </si>
  <si>
    <t xml:space="preserve">100% полиэстер </t>
  </si>
  <si>
    <t>100% акрил</t>
  </si>
  <si>
    <r>
      <t xml:space="preserve">100%акрил </t>
    </r>
    <r>
      <rPr>
        <b/>
        <sz val="8"/>
        <color indexed="8"/>
        <rFont val="Arial"/>
        <family val="2"/>
      </rPr>
      <t xml:space="preserve">распродажа </t>
    </r>
  </si>
  <si>
    <t xml:space="preserve">60%хлопок, 40% акрил  </t>
  </si>
  <si>
    <t>у.е./уп</t>
  </si>
  <si>
    <r>
      <t xml:space="preserve">Регулярные артикулы пряжи </t>
    </r>
    <r>
      <rPr>
        <b/>
        <sz val="14"/>
        <color indexed="8"/>
        <rFont val="Arial"/>
        <family val="2"/>
      </rPr>
      <t>VITA-cotton</t>
    </r>
  </si>
  <si>
    <t>Регулярные артикулы пряжи VITA-Fancy</t>
  </si>
  <si>
    <t>* Курс "у.е." равен курсу доллара на внебиржевом рынке, на день выставления счета. Цены указаны с учетом НДС 20%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</si>
</sst>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#,##0_)"/>
    <numFmt numFmtId="166" formatCode="0.00_ ;[Red]\-0.00\ "/>
    <numFmt numFmtId="167" formatCode="dd/mm/yy;@"/>
    <numFmt numFmtId="168" formatCode="#,##0_ ;[Red]\-#,##0\ "/>
    <numFmt numFmtId="169" formatCode="0.0000000"/>
    <numFmt numFmtId="170" formatCode="#,##0.00_ ;[Red]\-#,##0.00\ "/>
    <numFmt numFmtId="171" formatCode="0_ ;[Red]\-0\ "/>
    <numFmt numFmtId="172" formatCode="#,##0.000_ ;[Red]\-#,##0.0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"/>
      <family val="1"/>
    </font>
    <font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22"/>
      <color indexed="8"/>
      <name val="Arial Cyr"/>
      <family val="0"/>
    </font>
    <font>
      <b/>
      <i/>
      <sz val="14"/>
      <color indexed="8"/>
      <name val="Arial"/>
      <family val="2"/>
    </font>
    <font>
      <b/>
      <sz val="12"/>
      <color indexed="8"/>
      <name val="Arial Cyr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hair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4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64" fontId="3" fillId="0" borderId="0" xfId="33" applyFont="1">
      <alignment/>
      <protection/>
    </xf>
    <xf numFmtId="164" fontId="3" fillId="0" borderId="0" xfId="33" applyFont="1" applyBorder="1">
      <alignment/>
      <protection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0" xfId="0" applyFont="1" applyFill="1" applyBorder="1" applyAlignment="1" quotePrefix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 quotePrefix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6" fillId="0" borderId="0" xfId="33" applyFont="1">
      <alignment/>
      <protection/>
    </xf>
    <xf numFmtId="0" fontId="13" fillId="0" borderId="11" xfId="0" applyFont="1" applyBorder="1" applyAlignment="1">
      <alignment horizontal="left"/>
    </xf>
    <xf numFmtId="0" fontId="7" fillId="0" borderId="11" xfId="0" applyFont="1" applyBorder="1" applyAlignment="1" quotePrefix="1">
      <alignment horizontal="left"/>
    </xf>
    <xf numFmtId="164" fontId="13" fillId="0" borderId="11" xfId="33" applyNumberFormat="1" applyFont="1" applyBorder="1" applyAlignment="1" applyProtection="1">
      <alignment horizontal="center"/>
      <protection/>
    </xf>
    <xf numFmtId="164" fontId="13" fillId="0" borderId="11" xfId="33" applyNumberFormat="1" applyFont="1" applyBorder="1" applyAlignment="1" applyProtection="1">
      <alignment horizontal="right"/>
      <protection/>
    </xf>
    <xf numFmtId="1" fontId="13" fillId="0" borderId="11" xfId="33" applyNumberFormat="1" applyFont="1" applyBorder="1" applyAlignment="1" applyProtection="1">
      <alignment horizontal="right"/>
      <protection/>
    </xf>
    <xf numFmtId="166" fontId="18" fillId="0" borderId="11" xfId="33" applyNumberFormat="1" applyFont="1" applyBorder="1" applyAlignment="1" applyProtection="1">
      <alignment horizontal="center"/>
      <protection/>
    </xf>
    <xf numFmtId="166" fontId="13" fillId="0" borderId="11" xfId="33" applyNumberFormat="1" applyFont="1" applyBorder="1" applyProtection="1">
      <alignment/>
      <protection/>
    </xf>
    <xf numFmtId="164" fontId="6" fillId="0" borderId="0" xfId="33" applyNumberFormat="1" applyFont="1" applyProtection="1">
      <alignment/>
      <protection/>
    </xf>
    <xf numFmtId="0" fontId="7" fillId="33" borderId="24" xfId="0" applyFont="1" applyFill="1" applyBorder="1" applyAlignment="1">
      <alignment horizontal="center"/>
    </xf>
    <xf numFmtId="164" fontId="6" fillId="0" borderId="0" xfId="33" applyFont="1" applyAlignment="1">
      <alignment horizontal="center"/>
      <protection/>
    </xf>
    <xf numFmtId="164" fontId="3" fillId="0" borderId="0" xfId="33" applyFont="1" applyAlignment="1">
      <alignment horizontal="center"/>
      <protection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164" fontId="3" fillId="0" borderId="0" xfId="33" applyFont="1" applyFill="1" applyAlignment="1">
      <alignment/>
      <protection/>
    </xf>
    <xf numFmtId="0" fontId="7" fillId="33" borderId="26" xfId="0" applyFont="1" applyFill="1" applyBorder="1" applyAlignment="1">
      <alignment horizontal="center"/>
    </xf>
    <xf numFmtId="166" fontId="13" fillId="0" borderId="28" xfId="33" applyNumberFormat="1" applyFont="1" applyBorder="1" applyAlignment="1" applyProtection="1">
      <alignment horizontal="center"/>
      <protection/>
    </xf>
    <xf numFmtId="0" fontId="13" fillId="0" borderId="28" xfId="0" applyFont="1" applyBorder="1" applyAlignment="1">
      <alignment horizontal="left"/>
    </xf>
    <xf numFmtId="0" fontId="13" fillId="33" borderId="28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1" fontId="13" fillId="0" borderId="28" xfId="33" applyNumberFormat="1" applyFont="1" applyBorder="1" applyAlignment="1" applyProtection="1">
      <alignment/>
      <protection/>
    </xf>
    <xf numFmtId="0" fontId="13" fillId="33" borderId="28" xfId="0" applyFont="1" applyFill="1" applyBorder="1" applyAlignment="1">
      <alignment/>
    </xf>
    <xf numFmtId="166" fontId="13" fillId="33" borderId="28" xfId="0" applyNumberFormat="1" applyFont="1" applyFill="1" applyBorder="1" applyAlignment="1" quotePrefix="1">
      <alignment horizontal="center"/>
    </xf>
    <xf numFmtId="166" fontId="13" fillId="33" borderId="28" xfId="0" applyNumberFormat="1" applyFont="1" applyFill="1" applyBorder="1" applyAlignment="1" quotePrefix="1">
      <alignment/>
    </xf>
    <xf numFmtId="0" fontId="13" fillId="33" borderId="28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1" fontId="13" fillId="33" borderId="28" xfId="0" applyNumberFormat="1" applyFont="1" applyFill="1" applyBorder="1" applyAlignment="1">
      <alignment/>
    </xf>
    <xf numFmtId="0" fontId="13" fillId="0" borderId="28" xfId="33" applyNumberFormat="1" applyFont="1" applyBorder="1" applyAlignment="1" applyProtection="1">
      <alignment horizontal="center"/>
      <protection/>
    </xf>
    <xf numFmtId="0" fontId="13" fillId="0" borderId="28" xfId="0" applyFont="1" applyBorder="1" applyAlignment="1">
      <alignment horizontal="left" vertical="justify"/>
    </xf>
    <xf numFmtId="0" fontId="4" fillId="0" borderId="28" xfId="0" applyFont="1" applyBorder="1" applyAlignment="1">
      <alignment horizontal="left" wrapText="1"/>
    </xf>
    <xf numFmtId="1" fontId="13" fillId="0" borderId="28" xfId="33" applyNumberFormat="1" applyFont="1" applyBorder="1" applyAlignment="1" applyProtection="1">
      <alignment vertical="justify"/>
      <protection/>
    </xf>
    <xf numFmtId="0" fontId="13" fillId="0" borderId="28" xfId="33" applyNumberFormat="1" applyFont="1" applyBorder="1" applyAlignment="1" applyProtection="1">
      <alignment horizontal="center" vertical="justify"/>
      <protection/>
    </xf>
    <xf numFmtId="0" fontId="4" fillId="0" borderId="28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4" fillId="33" borderId="28" xfId="0" applyFont="1" applyFill="1" applyBorder="1" applyAlignment="1">
      <alignment/>
    </xf>
    <xf numFmtId="166" fontId="13" fillId="33" borderId="28" xfId="33" applyNumberFormat="1" applyFont="1" applyFill="1" applyBorder="1" applyAlignment="1" applyProtection="1">
      <alignment horizontal="center"/>
      <protection/>
    </xf>
    <xf numFmtId="1" fontId="8" fillId="0" borderId="28" xfId="33" applyNumberFormat="1" applyFont="1" applyBorder="1" applyAlignment="1" applyProtection="1">
      <alignment horizontal="center"/>
      <protection/>
    </xf>
    <xf numFmtId="4" fontId="3" fillId="0" borderId="0" xfId="33" applyNumberFormat="1" applyFont="1">
      <alignment/>
      <protection/>
    </xf>
    <xf numFmtId="1" fontId="8" fillId="33" borderId="28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1" fontId="8" fillId="33" borderId="28" xfId="0" applyNumberFormat="1" applyFont="1" applyFill="1" applyBorder="1" applyAlignment="1">
      <alignment horizontal="center"/>
    </xf>
    <xf numFmtId="166" fontId="13" fillId="0" borderId="28" xfId="33" applyNumberFormat="1" applyFont="1" applyBorder="1" applyProtection="1">
      <alignment/>
      <protection/>
    </xf>
    <xf numFmtId="1" fontId="8" fillId="0" borderId="28" xfId="33" applyNumberFormat="1" applyFont="1" applyBorder="1" applyAlignment="1" applyProtection="1">
      <alignment horizontal="center" vertical="justify"/>
      <protection/>
    </xf>
    <xf numFmtId="166" fontId="13" fillId="33" borderId="28" xfId="33" applyNumberFormat="1" applyFont="1" applyFill="1" applyBorder="1" applyAlignment="1" applyProtection="1">
      <alignment horizontal="center" vertical="justify"/>
      <protection/>
    </xf>
    <xf numFmtId="0" fontId="13" fillId="0" borderId="28" xfId="0" applyFont="1" applyBorder="1" applyAlignment="1">
      <alignment horizontal="left"/>
    </xf>
    <xf numFmtId="166" fontId="13" fillId="0" borderId="28" xfId="33" applyNumberFormat="1" applyFont="1" applyBorder="1" applyAlignment="1" applyProtection="1">
      <alignment horizontal="center" vertical="justify"/>
      <protection/>
    </xf>
    <xf numFmtId="172" fontId="5" fillId="0" borderId="0" xfId="33" applyNumberFormat="1" applyFont="1" applyAlignment="1" applyProtection="1">
      <alignment horizontal="left"/>
      <protection/>
    </xf>
    <xf numFmtId="0" fontId="7" fillId="33" borderId="27" xfId="0" applyFont="1" applyFill="1" applyBorder="1" applyAlignment="1">
      <alignment horizontal="center"/>
    </xf>
    <xf numFmtId="166" fontId="13" fillId="0" borderId="28" xfId="33" applyNumberFormat="1" applyFont="1" applyBorder="1" applyProtection="1">
      <alignment/>
      <protection/>
    </xf>
    <xf numFmtId="0" fontId="7" fillId="33" borderId="1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7" fillId="33" borderId="23" xfId="0" applyFont="1" applyFill="1" applyBorder="1" applyAlignment="1" quotePrefix="1">
      <alignment horizontal="center"/>
    </xf>
    <xf numFmtId="164" fontId="8" fillId="0" borderId="28" xfId="33" applyNumberFormat="1" applyFont="1" applyBorder="1" applyAlignment="1" applyProtection="1">
      <alignment horizontal="right"/>
      <protection/>
    </xf>
    <xf numFmtId="166" fontId="8" fillId="0" borderId="28" xfId="33" applyNumberFormat="1" applyFont="1" applyBorder="1" applyAlignment="1" applyProtection="1">
      <alignment horizontal="center"/>
      <protection/>
    </xf>
    <xf numFmtId="0" fontId="13" fillId="33" borderId="1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/>
    </xf>
    <xf numFmtId="164" fontId="13" fillId="33" borderId="28" xfId="33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3" fillId="0" borderId="0" xfId="33" applyNumberFormat="1" applyFont="1" applyBorder="1">
      <alignment/>
      <protection/>
    </xf>
    <xf numFmtId="164" fontId="19" fillId="0" borderId="0" xfId="33" applyFont="1" applyAlignment="1">
      <alignment horizontal="center"/>
      <protection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164" fontId="7" fillId="0" borderId="0" xfId="33" applyFont="1" applyAlignment="1">
      <alignment horizontal="center"/>
      <protection/>
    </xf>
    <xf numFmtId="164" fontId="42" fillId="0" borderId="0" xfId="43" applyNumberFormat="1" applyAlignment="1">
      <alignment horizontal="center"/>
    </xf>
    <xf numFmtId="164" fontId="5" fillId="0" borderId="0" xfId="33" applyFont="1" applyAlignment="1">
      <alignment horizontal="center"/>
      <protection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164" fontId="15" fillId="0" borderId="0" xfId="33" applyFont="1" applyBorder="1" applyAlignment="1">
      <alignment horizontal="center"/>
      <protection/>
    </xf>
    <xf numFmtId="167" fontId="16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R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114300</xdr:rowOff>
    </xdr:from>
    <xdr:to>
      <xdr:col>0</xdr:col>
      <xdr:colOff>1009650</xdr:colOff>
      <xdr:row>7</xdr:row>
      <xdr:rowOff>95250</xdr:rowOff>
    </xdr:to>
    <xdr:pic>
      <xdr:nvPicPr>
        <xdr:cNvPr id="1" name="Picture 1024" descr="vi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15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lub-ok.b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3"/>
    <pageSetUpPr fitToPage="1"/>
  </sheetPr>
  <dimension ref="A1:K67"/>
  <sheetViews>
    <sheetView showGridLines="0" tabSelected="1" showOutlineSymbols="0" zoomScalePageLayoutView="0" workbookViewId="0" topLeftCell="A1">
      <selection activeCell="A4" sqref="A4:J4"/>
    </sheetView>
  </sheetViews>
  <sheetFormatPr defaultColWidth="12.125" defaultRowHeight="12.75"/>
  <cols>
    <col min="1" max="1" width="15.125" style="1" customWidth="1"/>
    <col min="2" max="2" width="34.75390625" style="1" customWidth="1"/>
    <col min="3" max="3" width="4.625" style="33" bestFit="1" customWidth="1"/>
    <col min="4" max="4" width="4.625" style="1" bestFit="1" customWidth="1"/>
    <col min="5" max="5" width="4.875" style="1" customWidth="1"/>
    <col min="6" max="6" width="5.875" style="1" bestFit="1" customWidth="1"/>
    <col min="7" max="7" width="13.125" style="1" customWidth="1"/>
    <col min="8" max="8" width="12.375" style="1" customWidth="1"/>
    <col min="9" max="9" width="10.00390625" style="1" customWidth="1"/>
    <col min="10" max="10" width="9.75390625" style="1" customWidth="1"/>
    <col min="11" max="11" width="12.125" style="66" customWidth="1"/>
    <col min="12" max="16384" width="12.125" style="1" customWidth="1"/>
  </cols>
  <sheetData>
    <row r="1" spans="1:11" ht="22.5" customHeight="1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96"/>
    </row>
    <row r="2" spans="1:11" s="21" customFormat="1" ht="11.25">
      <c r="A2" s="103" t="s">
        <v>92</v>
      </c>
      <c r="B2" s="103"/>
      <c r="C2" s="103"/>
      <c r="D2" s="103"/>
      <c r="E2" s="103"/>
      <c r="F2" s="103"/>
      <c r="G2" s="103"/>
      <c r="H2" s="103"/>
      <c r="I2" s="103"/>
      <c r="J2" s="103"/>
      <c r="K2" s="97"/>
    </row>
    <row r="3" spans="1:11" s="21" customFormat="1" ht="11.25">
      <c r="A3" s="103" t="s">
        <v>84</v>
      </c>
      <c r="B3" s="103"/>
      <c r="C3" s="103"/>
      <c r="D3" s="103"/>
      <c r="E3" s="103"/>
      <c r="F3" s="103"/>
      <c r="G3" s="103"/>
      <c r="H3" s="103"/>
      <c r="I3" s="103"/>
      <c r="J3" s="103"/>
      <c r="K3" s="97"/>
    </row>
    <row r="4" spans="1:11" ht="11.25" customHeight="1">
      <c r="A4" s="104" t="s">
        <v>82</v>
      </c>
      <c r="B4" s="105"/>
      <c r="C4" s="105"/>
      <c r="D4" s="105"/>
      <c r="E4" s="105"/>
      <c r="F4" s="105"/>
      <c r="G4" s="105"/>
      <c r="H4" s="105"/>
      <c r="I4" s="105"/>
      <c r="J4" s="105"/>
      <c r="K4" s="96"/>
    </row>
    <row r="5" spans="1:10" ht="11.25" customHeight="1">
      <c r="A5" s="106" t="s">
        <v>100</v>
      </c>
      <c r="B5" s="106"/>
      <c r="C5" s="106"/>
      <c r="D5" s="106"/>
      <c r="E5" s="106"/>
      <c r="F5" s="106"/>
      <c r="G5" s="106"/>
      <c r="H5" s="106"/>
      <c r="I5" s="106"/>
      <c r="J5" s="75"/>
    </row>
    <row r="6" spans="1:11" s="2" customFormat="1" ht="11.25" customHeight="1">
      <c r="A6" s="23"/>
      <c r="B6" s="24"/>
      <c r="C6" s="25"/>
      <c r="D6" s="26"/>
      <c r="E6" s="27"/>
      <c r="F6" s="28"/>
      <c r="G6" s="29"/>
      <c r="H6" s="29"/>
      <c r="I6" s="109"/>
      <c r="J6" s="109"/>
      <c r="K6" s="98"/>
    </row>
    <row r="7" spans="1:10" ht="58.5" customHeight="1">
      <c r="A7" s="108" t="s">
        <v>85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2.75">
      <c r="A8" s="22"/>
      <c r="B8" s="22"/>
      <c r="C8" s="32"/>
      <c r="D8" s="22"/>
      <c r="E8" s="22"/>
      <c r="F8" s="30"/>
      <c r="G8" s="22"/>
      <c r="H8" s="22"/>
      <c r="I8" s="22"/>
      <c r="J8" s="30"/>
    </row>
    <row r="9" spans="1:10" ht="11.25" customHeight="1">
      <c r="A9" s="3"/>
      <c r="B9" s="4"/>
      <c r="C9" s="13"/>
      <c r="D9" s="5"/>
      <c r="E9" s="6"/>
      <c r="F9" s="7"/>
      <c r="G9" s="100" t="s">
        <v>16</v>
      </c>
      <c r="H9" s="101"/>
      <c r="I9" s="102"/>
      <c r="J9" s="18" t="s">
        <v>10</v>
      </c>
    </row>
    <row r="10" spans="1:10" ht="11.25" customHeight="1">
      <c r="A10" s="8" t="s">
        <v>9</v>
      </c>
      <c r="B10" s="9" t="s">
        <v>8</v>
      </c>
      <c r="C10" s="34" t="s">
        <v>0</v>
      </c>
      <c r="D10" s="41" t="s">
        <v>1</v>
      </c>
      <c r="E10" s="39" t="s">
        <v>2</v>
      </c>
      <c r="F10" s="12" t="s">
        <v>3</v>
      </c>
      <c r="G10" s="31"/>
      <c r="H10" s="10"/>
      <c r="I10" s="11"/>
      <c r="J10" s="19" t="s">
        <v>11</v>
      </c>
    </row>
    <row r="11" spans="1:10" ht="11.25" customHeight="1">
      <c r="A11" s="14"/>
      <c r="B11" s="15"/>
      <c r="C11" s="35" t="s">
        <v>4</v>
      </c>
      <c r="D11" s="42" t="s">
        <v>5</v>
      </c>
      <c r="E11" s="40" t="s">
        <v>49</v>
      </c>
      <c r="F11" s="17" t="s">
        <v>6</v>
      </c>
      <c r="G11" s="44" t="s">
        <v>97</v>
      </c>
      <c r="H11" s="76" t="s">
        <v>86</v>
      </c>
      <c r="I11" s="16" t="s">
        <v>7</v>
      </c>
      <c r="J11" s="20" t="s">
        <v>12</v>
      </c>
    </row>
    <row r="12" spans="1:10" ht="11.25" customHeight="1">
      <c r="A12" s="47" t="s">
        <v>17</v>
      </c>
      <c r="B12" s="48" t="s">
        <v>18</v>
      </c>
      <c r="C12" s="69">
        <v>23</v>
      </c>
      <c r="D12" s="49">
        <v>100</v>
      </c>
      <c r="E12" s="50">
        <v>300</v>
      </c>
      <c r="F12" s="51">
        <v>35.505</v>
      </c>
      <c r="G12" s="52">
        <f>F12/1000*D12*J12</f>
        <v>17.7525</v>
      </c>
      <c r="H12" s="77">
        <f>G12/J12</f>
        <v>3.5505000000000004</v>
      </c>
      <c r="I12" s="70">
        <f>H12*1.957</f>
        <v>6.9483285000000015</v>
      </c>
      <c r="J12" s="53">
        <v>5</v>
      </c>
    </row>
    <row r="13" spans="1:10" ht="11.25" customHeight="1">
      <c r="A13" s="46" t="s">
        <v>15</v>
      </c>
      <c r="B13" s="54" t="s">
        <v>26</v>
      </c>
      <c r="C13" s="69">
        <v>28</v>
      </c>
      <c r="D13" s="55">
        <v>100</v>
      </c>
      <c r="E13" s="50">
        <v>400</v>
      </c>
      <c r="F13" s="64">
        <v>15.659999999999998</v>
      </c>
      <c r="G13" s="52">
        <f aca="true" t="shared" si="0" ref="G13:G36">F13/1000*D13*J13</f>
        <v>7.829999999999998</v>
      </c>
      <c r="H13" s="77">
        <f aca="true" t="shared" si="1" ref="H13:H36">G13/J13</f>
        <v>1.5659999999999996</v>
      </c>
      <c r="I13" s="70">
        <f aca="true" t="shared" si="2" ref="I13:I36">H13*1.957</f>
        <v>3.0646619999999993</v>
      </c>
      <c r="J13" s="53">
        <v>5</v>
      </c>
    </row>
    <row r="14" spans="1:10" ht="11.25" customHeight="1">
      <c r="A14" s="46" t="s">
        <v>27</v>
      </c>
      <c r="B14" s="54" t="s">
        <v>50</v>
      </c>
      <c r="C14" s="69">
        <v>17</v>
      </c>
      <c r="D14" s="55">
        <v>100</v>
      </c>
      <c r="E14" s="50">
        <v>400</v>
      </c>
      <c r="F14" s="64">
        <v>16.200000000000003</v>
      </c>
      <c r="G14" s="52">
        <f t="shared" si="0"/>
        <v>8.100000000000001</v>
      </c>
      <c r="H14" s="77">
        <f t="shared" si="1"/>
        <v>1.6200000000000003</v>
      </c>
      <c r="I14" s="70">
        <f t="shared" si="2"/>
        <v>3.170340000000001</v>
      </c>
      <c r="J14" s="53">
        <v>5</v>
      </c>
    </row>
    <row r="15" spans="1:10" ht="11.25" customHeight="1">
      <c r="A15" s="46" t="s">
        <v>28</v>
      </c>
      <c r="B15" s="54" t="s">
        <v>30</v>
      </c>
      <c r="C15" s="65">
        <v>40</v>
      </c>
      <c r="D15" s="49">
        <v>100</v>
      </c>
      <c r="E15" s="49">
        <v>380</v>
      </c>
      <c r="F15" s="64">
        <v>22.005000000000003</v>
      </c>
      <c r="G15" s="52">
        <f t="shared" si="0"/>
        <v>11.002500000000001</v>
      </c>
      <c r="H15" s="77">
        <f t="shared" si="1"/>
        <v>2.2005000000000003</v>
      </c>
      <c r="I15" s="70">
        <f t="shared" si="2"/>
        <v>4.306378500000001</v>
      </c>
      <c r="J15" s="56">
        <v>5</v>
      </c>
    </row>
    <row r="16" spans="1:10" ht="11.25" customHeight="1">
      <c r="A16" s="46" t="s">
        <v>61</v>
      </c>
      <c r="B16" s="54" t="s">
        <v>30</v>
      </c>
      <c r="C16" s="65">
        <v>12</v>
      </c>
      <c r="D16" s="49">
        <v>100</v>
      </c>
      <c r="E16" s="49">
        <v>380</v>
      </c>
      <c r="F16" s="64">
        <v>22.680000000000003</v>
      </c>
      <c r="G16" s="52">
        <f t="shared" si="0"/>
        <v>11.340000000000002</v>
      </c>
      <c r="H16" s="77">
        <f t="shared" si="1"/>
        <v>2.2680000000000002</v>
      </c>
      <c r="I16" s="70">
        <f t="shared" si="2"/>
        <v>4.4384760000000005</v>
      </c>
      <c r="J16" s="56">
        <v>5</v>
      </c>
    </row>
    <row r="17" spans="1:10" ht="11.25" customHeight="1">
      <c r="A17" s="46" t="s">
        <v>76</v>
      </c>
      <c r="B17" s="54" t="s">
        <v>94</v>
      </c>
      <c r="C17" s="65">
        <v>21</v>
      </c>
      <c r="D17" s="49">
        <v>100</v>
      </c>
      <c r="E17" s="49">
        <v>300</v>
      </c>
      <c r="F17" s="64">
        <v>16.200000000000003</v>
      </c>
      <c r="G17" s="52">
        <f t="shared" si="0"/>
        <v>8.100000000000001</v>
      </c>
      <c r="H17" s="77">
        <f t="shared" si="1"/>
        <v>1.6200000000000003</v>
      </c>
      <c r="I17" s="70">
        <f t="shared" si="2"/>
        <v>3.170340000000001</v>
      </c>
      <c r="J17" s="56">
        <v>5</v>
      </c>
    </row>
    <row r="18" spans="1:10" ht="11.25" customHeight="1">
      <c r="A18" s="46" t="s">
        <v>13</v>
      </c>
      <c r="B18" s="54" t="s">
        <v>14</v>
      </c>
      <c r="C18" s="65">
        <v>27</v>
      </c>
      <c r="D18" s="49">
        <v>100</v>
      </c>
      <c r="E18" s="49">
        <v>178</v>
      </c>
      <c r="F18" s="64">
        <v>31.455000000000002</v>
      </c>
      <c r="G18" s="52">
        <f t="shared" si="0"/>
        <v>15.727500000000001</v>
      </c>
      <c r="H18" s="77">
        <f t="shared" si="1"/>
        <v>3.1455</v>
      </c>
      <c r="I18" s="70">
        <f t="shared" si="2"/>
        <v>6.155743500000001</v>
      </c>
      <c r="J18" s="56">
        <v>5</v>
      </c>
    </row>
    <row r="19" spans="1:10" ht="11.25" customHeight="1">
      <c r="A19" s="46" t="s">
        <v>40</v>
      </c>
      <c r="B19" s="54" t="s">
        <v>48</v>
      </c>
      <c r="C19" s="65">
        <v>3</v>
      </c>
      <c r="D19" s="49">
        <v>100</v>
      </c>
      <c r="E19" s="49">
        <v>400</v>
      </c>
      <c r="F19" s="64">
        <v>33.075</v>
      </c>
      <c r="G19" s="52">
        <f t="shared" si="0"/>
        <v>16.5375</v>
      </c>
      <c r="H19" s="77">
        <f t="shared" si="1"/>
        <v>3.3075</v>
      </c>
      <c r="I19" s="70">
        <f t="shared" si="2"/>
        <v>6.4727775</v>
      </c>
      <c r="J19" s="56">
        <v>5</v>
      </c>
    </row>
    <row r="20" spans="1:10" ht="11.25" customHeight="1">
      <c r="A20" s="46" t="s">
        <v>74</v>
      </c>
      <c r="B20" s="54" t="s">
        <v>77</v>
      </c>
      <c r="C20" s="65">
        <v>20</v>
      </c>
      <c r="D20" s="49">
        <v>100</v>
      </c>
      <c r="E20" s="49">
        <v>400</v>
      </c>
      <c r="F20" s="64">
        <v>30.779999999999998</v>
      </c>
      <c r="G20" s="52">
        <f t="shared" si="0"/>
        <v>15.389999999999999</v>
      </c>
      <c r="H20" s="77">
        <f t="shared" si="1"/>
        <v>3.078</v>
      </c>
      <c r="I20" s="70">
        <f t="shared" si="2"/>
        <v>6.023646</v>
      </c>
      <c r="J20" s="56">
        <v>5</v>
      </c>
    </row>
    <row r="21" spans="1:10" ht="21" customHeight="1">
      <c r="A21" s="57" t="s">
        <v>62</v>
      </c>
      <c r="B21" s="58" t="s">
        <v>69</v>
      </c>
      <c r="C21" s="71">
        <v>19</v>
      </c>
      <c r="D21" s="59">
        <v>50</v>
      </c>
      <c r="E21" s="59">
        <v>300</v>
      </c>
      <c r="F21" s="72">
        <v>87.07499999999999</v>
      </c>
      <c r="G21" s="52">
        <f t="shared" si="0"/>
        <v>21.768749999999994</v>
      </c>
      <c r="H21" s="77">
        <f t="shared" si="1"/>
        <v>4.353749999999999</v>
      </c>
      <c r="I21" s="70">
        <f t="shared" si="2"/>
        <v>8.520288749999999</v>
      </c>
      <c r="J21" s="60">
        <v>5</v>
      </c>
    </row>
    <row r="22" spans="1:10" ht="11.25" customHeight="1">
      <c r="A22" s="46" t="s">
        <v>35</v>
      </c>
      <c r="B22" s="54" t="s">
        <v>26</v>
      </c>
      <c r="C22" s="65">
        <v>17</v>
      </c>
      <c r="D22" s="49">
        <v>50</v>
      </c>
      <c r="E22" s="49">
        <v>275</v>
      </c>
      <c r="F22" s="64">
        <v>17.28</v>
      </c>
      <c r="G22" s="52">
        <f t="shared" si="0"/>
        <v>8.64</v>
      </c>
      <c r="H22" s="77">
        <f t="shared" si="1"/>
        <v>0.8640000000000001</v>
      </c>
      <c r="I22" s="70">
        <f t="shared" si="2"/>
        <v>1.6908480000000004</v>
      </c>
      <c r="J22" s="56">
        <v>10</v>
      </c>
    </row>
    <row r="23" spans="1:10" ht="11.25" customHeight="1">
      <c r="A23" s="46" t="s">
        <v>72</v>
      </c>
      <c r="B23" s="54" t="s">
        <v>78</v>
      </c>
      <c r="C23" s="65">
        <v>20</v>
      </c>
      <c r="D23" s="49">
        <v>50</v>
      </c>
      <c r="E23" s="49">
        <v>233</v>
      </c>
      <c r="F23" s="64">
        <v>17.009999999999998</v>
      </c>
      <c r="G23" s="52">
        <f t="shared" si="0"/>
        <v>8.504999999999999</v>
      </c>
      <c r="H23" s="77">
        <f t="shared" si="1"/>
        <v>0.8504999999999999</v>
      </c>
      <c r="I23" s="70">
        <f t="shared" si="2"/>
        <v>1.6644284999999999</v>
      </c>
      <c r="J23" s="56">
        <v>10</v>
      </c>
    </row>
    <row r="24" spans="1:10" ht="11.25" customHeight="1">
      <c r="A24" s="46" t="s">
        <v>67</v>
      </c>
      <c r="B24" s="54" t="s">
        <v>70</v>
      </c>
      <c r="C24" s="65">
        <v>21</v>
      </c>
      <c r="D24" s="49">
        <v>100</v>
      </c>
      <c r="E24" s="49">
        <v>300</v>
      </c>
      <c r="F24" s="64">
        <v>30.779999999999998</v>
      </c>
      <c r="G24" s="52">
        <f t="shared" si="0"/>
        <v>15.389999999999999</v>
      </c>
      <c r="H24" s="77">
        <f t="shared" si="1"/>
        <v>3.078</v>
      </c>
      <c r="I24" s="70">
        <f t="shared" si="2"/>
        <v>6.023646</v>
      </c>
      <c r="J24" s="56">
        <v>5</v>
      </c>
    </row>
    <row r="25" spans="1:10" ht="11.25" customHeight="1">
      <c r="A25" s="46" t="s">
        <v>37</v>
      </c>
      <c r="B25" s="54" t="s">
        <v>38</v>
      </c>
      <c r="C25" s="65">
        <v>17</v>
      </c>
      <c r="D25" s="49">
        <v>100</v>
      </c>
      <c r="E25" s="49">
        <v>400</v>
      </c>
      <c r="F25" s="45">
        <v>26.325</v>
      </c>
      <c r="G25" s="52">
        <f t="shared" si="0"/>
        <v>13.1625</v>
      </c>
      <c r="H25" s="77">
        <f t="shared" si="1"/>
        <v>2.6325</v>
      </c>
      <c r="I25" s="70">
        <f t="shared" si="2"/>
        <v>5.1518025</v>
      </c>
      <c r="J25" s="56">
        <v>5</v>
      </c>
    </row>
    <row r="26" spans="1:10" ht="11.25" customHeight="1">
      <c r="A26" s="46" t="s">
        <v>41</v>
      </c>
      <c r="B26" s="54" t="s">
        <v>47</v>
      </c>
      <c r="C26" s="65">
        <v>19</v>
      </c>
      <c r="D26" s="49">
        <v>100</v>
      </c>
      <c r="E26" s="49">
        <v>110</v>
      </c>
      <c r="F26" s="45">
        <v>21.33</v>
      </c>
      <c r="G26" s="52">
        <f t="shared" si="0"/>
        <v>10.665</v>
      </c>
      <c r="H26" s="77">
        <f t="shared" si="1"/>
        <v>2.133</v>
      </c>
      <c r="I26" s="70">
        <f t="shared" si="2"/>
        <v>4.174281000000001</v>
      </c>
      <c r="J26" s="56">
        <v>5</v>
      </c>
    </row>
    <row r="27" spans="1:10" ht="11.25" customHeight="1">
      <c r="A27" s="46" t="s">
        <v>75</v>
      </c>
      <c r="B27" s="54" t="s">
        <v>79</v>
      </c>
      <c r="C27" s="65">
        <v>19</v>
      </c>
      <c r="D27" s="49">
        <v>50</v>
      </c>
      <c r="E27" s="49">
        <v>300</v>
      </c>
      <c r="F27" s="45">
        <v>35.910000000000004</v>
      </c>
      <c r="G27" s="52">
        <f t="shared" si="0"/>
        <v>17.955000000000002</v>
      </c>
      <c r="H27" s="77">
        <f t="shared" si="1"/>
        <v>1.7955</v>
      </c>
      <c r="I27" s="70">
        <f t="shared" si="2"/>
        <v>3.5137935000000002</v>
      </c>
      <c r="J27" s="56">
        <v>10</v>
      </c>
    </row>
    <row r="28" spans="1:10" ht="11.25" customHeight="1">
      <c r="A28" s="46" t="s">
        <v>29</v>
      </c>
      <c r="B28" s="54" t="s">
        <v>31</v>
      </c>
      <c r="C28" s="65">
        <v>16</v>
      </c>
      <c r="D28" s="49">
        <v>100</v>
      </c>
      <c r="E28" s="49">
        <v>116</v>
      </c>
      <c r="F28" s="45">
        <v>19.169999999999998</v>
      </c>
      <c r="G28" s="52">
        <f t="shared" si="0"/>
        <v>9.585</v>
      </c>
      <c r="H28" s="77">
        <f t="shared" si="1"/>
        <v>1.9170000000000003</v>
      </c>
      <c r="I28" s="70">
        <f t="shared" si="2"/>
        <v>3.751569000000001</v>
      </c>
      <c r="J28" s="56">
        <v>5</v>
      </c>
    </row>
    <row r="29" spans="1:10" ht="11.25" customHeight="1">
      <c r="A29" s="46" t="s">
        <v>45</v>
      </c>
      <c r="B29" s="54" t="s">
        <v>59</v>
      </c>
      <c r="C29" s="65">
        <v>12</v>
      </c>
      <c r="D29" s="49">
        <v>100</v>
      </c>
      <c r="E29" s="49">
        <v>250</v>
      </c>
      <c r="F29" s="45">
        <v>26.73</v>
      </c>
      <c r="G29" s="52">
        <f t="shared" si="0"/>
        <v>13.365</v>
      </c>
      <c r="H29" s="77">
        <f t="shared" si="1"/>
        <v>2.673</v>
      </c>
      <c r="I29" s="70">
        <f t="shared" si="2"/>
        <v>5.231061</v>
      </c>
      <c r="J29" s="56">
        <v>5</v>
      </c>
    </row>
    <row r="30" spans="1:10" ht="11.25" customHeight="1">
      <c r="A30" s="46" t="s">
        <v>46</v>
      </c>
      <c r="B30" s="54" t="s">
        <v>60</v>
      </c>
      <c r="C30" s="65">
        <v>25</v>
      </c>
      <c r="D30" s="49">
        <v>100</v>
      </c>
      <c r="E30" s="49">
        <v>250</v>
      </c>
      <c r="F30" s="45">
        <v>22.005000000000003</v>
      </c>
      <c r="G30" s="52">
        <f t="shared" si="0"/>
        <v>11.002500000000001</v>
      </c>
      <c r="H30" s="77">
        <f t="shared" si="1"/>
        <v>2.2005000000000003</v>
      </c>
      <c r="I30" s="70">
        <f t="shared" si="2"/>
        <v>4.306378500000001</v>
      </c>
      <c r="J30" s="56">
        <v>5</v>
      </c>
    </row>
    <row r="31" spans="1:10" ht="11.25" customHeight="1">
      <c r="A31" s="46" t="s">
        <v>63</v>
      </c>
      <c r="B31" s="73" t="s">
        <v>68</v>
      </c>
      <c r="C31" s="65">
        <v>21</v>
      </c>
      <c r="D31" s="49">
        <v>100</v>
      </c>
      <c r="E31" s="49">
        <v>225</v>
      </c>
      <c r="F31" s="45">
        <v>21.33</v>
      </c>
      <c r="G31" s="52">
        <f t="shared" si="0"/>
        <v>10.665</v>
      </c>
      <c r="H31" s="77">
        <f t="shared" si="1"/>
        <v>2.133</v>
      </c>
      <c r="I31" s="70">
        <f t="shared" si="2"/>
        <v>4.174281000000001</v>
      </c>
      <c r="J31" s="56">
        <v>5</v>
      </c>
    </row>
    <row r="32" spans="1:10" ht="11.25" customHeight="1">
      <c r="A32" s="46" t="s">
        <v>64</v>
      </c>
      <c r="B32" s="54" t="s">
        <v>71</v>
      </c>
      <c r="C32" s="65">
        <v>19</v>
      </c>
      <c r="D32" s="49">
        <v>100</v>
      </c>
      <c r="E32" s="49">
        <v>220</v>
      </c>
      <c r="F32" s="45">
        <v>35.505</v>
      </c>
      <c r="G32" s="52">
        <f t="shared" si="0"/>
        <v>17.7525</v>
      </c>
      <c r="H32" s="77">
        <f t="shared" si="1"/>
        <v>3.5505000000000004</v>
      </c>
      <c r="I32" s="70">
        <f t="shared" si="2"/>
        <v>6.9483285000000015</v>
      </c>
      <c r="J32" s="56">
        <v>5</v>
      </c>
    </row>
    <row r="33" spans="1:10" ht="11.25" customHeight="1">
      <c r="A33" s="46" t="s">
        <v>90</v>
      </c>
      <c r="B33" s="54" t="s">
        <v>95</v>
      </c>
      <c r="C33" s="65">
        <v>14</v>
      </c>
      <c r="D33" s="49">
        <v>100</v>
      </c>
      <c r="E33" s="49">
        <v>425</v>
      </c>
      <c r="F33" s="45">
        <v>14.175000000000002</v>
      </c>
      <c r="G33" s="52">
        <f t="shared" si="0"/>
        <v>7.087500000000001</v>
      </c>
      <c r="H33" s="77">
        <f t="shared" si="1"/>
        <v>1.4175000000000002</v>
      </c>
      <c r="I33" s="70">
        <f t="shared" si="2"/>
        <v>2.7740475000000004</v>
      </c>
      <c r="J33" s="56">
        <v>5</v>
      </c>
    </row>
    <row r="34" spans="1:10" ht="11.25" customHeight="1">
      <c r="A34" s="46" t="s">
        <v>91</v>
      </c>
      <c r="B34" s="54" t="s">
        <v>96</v>
      </c>
      <c r="C34" s="65">
        <v>2</v>
      </c>
      <c r="D34" s="49">
        <v>50</v>
      </c>
      <c r="E34" s="49">
        <v>150</v>
      </c>
      <c r="F34" s="45">
        <v>23.355</v>
      </c>
      <c r="G34" s="52">
        <f t="shared" si="0"/>
        <v>11.6775</v>
      </c>
      <c r="H34" s="77">
        <f t="shared" si="1"/>
        <v>1.16775</v>
      </c>
      <c r="I34" s="70">
        <f t="shared" si="2"/>
        <v>2.28528675</v>
      </c>
      <c r="J34" s="56">
        <v>10</v>
      </c>
    </row>
    <row r="35" spans="1:10" ht="13.5" customHeight="1">
      <c r="A35" s="57" t="s">
        <v>73</v>
      </c>
      <c r="B35" s="61" t="s">
        <v>80</v>
      </c>
      <c r="C35" s="71">
        <v>22</v>
      </c>
      <c r="D35" s="59">
        <v>50</v>
      </c>
      <c r="E35" s="59">
        <v>225</v>
      </c>
      <c r="F35" s="74">
        <v>21.33</v>
      </c>
      <c r="G35" s="52">
        <f t="shared" si="0"/>
        <v>10.665</v>
      </c>
      <c r="H35" s="77">
        <f t="shared" si="1"/>
        <v>1.0665</v>
      </c>
      <c r="I35" s="70">
        <f t="shared" si="2"/>
        <v>2.0871405000000003</v>
      </c>
      <c r="J35" s="60">
        <v>10</v>
      </c>
    </row>
    <row r="36" spans="1:10" ht="11.25" customHeight="1">
      <c r="A36" s="46" t="s">
        <v>23</v>
      </c>
      <c r="B36" s="54" t="s">
        <v>24</v>
      </c>
      <c r="C36" s="65">
        <v>25</v>
      </c>
      <c r="D36" s="49">
        <v>100</v>
      </c>
      <c r="E36" s="49">
        <v>200</v>
      </c>
      <c r="F36" s="45">
        <v>18.225</v>
      </c>
      <c r="G36" s="52">
        <f t="shared" si="0"/>
        <v>9.1125</v>
      </c>
      <c r="H36" s="77">
        <f t="shared" si="1"/>
        <v>1.8225000000000002</v>
      </c>
      <c r="I36" s="70">
        <f t="shared" si="2"/>
        <v>3.5666325000000008</v>
      </c>
      <c r="J36" s="56">
        <v>5</v>
      </c>
    </row>
    <row r="37" spans="1:10" ht="12" customHeight="1">
      <c r="A37" s="22"/>
      <c r="B37" s="22"/>
      <c r="C37" s="32"/>
      <c r="D37" s="22"/>
      <c r="E37" s="22"/>
      <c r="F37" s="22"/>
      <c r="G37" s="22"/>
      <c r="H37" s="22"/>
      <c r="I37" s="22"/>
      <c r="J37" s="22"/>
    </row>
    <row r="38" spans="1:10" ht="12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ht="27" customHeight="1">
      <c r="A39" s="108" t="s">
        <v>98</v>
      </c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1.25" customHeight="1">
      <c r="A40" s="43"/>
      <c r="B40" s="110"/>
      <c r="C40" s="110"/>
      <c r="D40" s="62"/>
      <c r="E40" s="22"/>
      <c r="F40" s="22"/>
      <c r="G40" s="22"/>
      <c r="H40" s="22"/>
      <c r="I40" s="22"/>
      <c r="J40" s="22"/>
    </row>
    <row r="41" spans="1:10" ht="25.5" customHeight="1">
      <c r="A41" s="3"/>
      <c r="B41" s="4"/>
      <c r="C41" s="78"/>
      <c r="D41" s="79"/>
      <c r="E41" s="80"/>
      <c r="F41" s="81"/>
      <c r="G41" s="100" t="s">
        <v>16</v>
      </c>
      <c r="H41" s="101"/>
      <c r="I41" s="102"/>
      <c r="J41" s="36" t="s">
        <v>10</v>
      </c>
    </row>
    <row r="42" spans="1:10" ht="12.75">
      <c r="A42" s="8" t="s">
        <v>9</v>
      </c>
      <c r="B42" s="9" t="s">
        <v>8</v>
      </c>
      <c r="C42" s="82" t="s">
        <v>0</v>
      </c>
      <c r="D42" s="83" t="s">
        <v>1</v>
      </c>
      <c r="E42" s="37" t="s">
        <v>2</v>
      </c>
      <c r="F42" s="84" t="s">
        <v>3</v>
      </c>
      <c r="G42" s="31"/>
      <c r="H42" s="10"/>
      <c r="I42" s="11"/>
      <c r="J42" s="37" t="s">
        <v>11</v>
      </c>
    </row>
    <row r="43" spans="1:10" ht="12.75">
      <c r="A43" s="85"/>
      <c r="B43" s="86"/>
      <c r="C43" s="87" t="s">
        <v>4</v>
      </c>
      <c r="D43" s="88" t="s">
        <v>5</v>
      </c>
      <c r="E43" s="38" t="s">
        <v>49</v>
      </c>
      <c r="F43" s="89" t="s">
        <v>6</v>
      </c>
      <c r="G43" s="44" t="s">
        <v>97</v>
      </c>
      <c r="H43" s="76" t="s">
        <v>86</v>
      </c>
      <c r="I43" s="16" t="s">
        <v>7</v>
      </c>
      <c r="J43" s="38" t="s">
        <v>12</v>
      </c>
    </row>
    <row r="44" spans="1:10" ht="12.75">
      <c r="A44" s="47" t="s">
        <v>19</v>
      </c>
      <c r="B44" s="48" t="s">
        <v>51</v>
      </c>
      <c r="C44" s="69">
        <v>18</v>
      </c>
      <c r="D44" s="90">
        <v>50</v>
      </c>
      <c r="E44" s="50">
        <v>106</v>
      </c>
      <c r="F44" s="51">
        <v>29.97</v>
      </c>
      <c r="G44" s="52">
        <f>F44/1000*D44*J44</f>
        <v>14.985</v>
      </c>
      <c r="H44" s="77">
        <f>G44/J44</f>
        <v>1.4985</v>
      </c>
      <c r="I44" s="70">
        <f aca="true" t="shared" si="3" ref="I44:I57">H44*1.957</f>
        <v>2.9325645</v>
      </c>
      <c r="J44" s="53">
        <v>10</v>
      </c>
    </row>
    <row r="45" spans="1:10" ht="12.75">
      <c r="A45" s="46" t="s">
        <v>20</v>
      </c>
      <c r="B45" s="48" t="s">
        <v>51</v>
      </c>
      <c r="C45" s="69">
        <v>36</v>
      </c>
      <c r="D45" s="90">
        <v>50</v>
      </c>
      <c r="E45" s="50">
        <v>240</v>
      </c>
      <c r="F45" s="45">
        <v>23.625</v>
      </c>
      <c r="G45" s="52">
        <f aca="true" t="shared" si="4" ref="G45:G57">F45/1000*D45*J45</f>
        <v>11.8125</v>
      </c>
      <c r="H45" s="77">
        <f aca="true" t="shared" si="5" ref="H45:H57">G45/J45</f>
        <v>1.18125</v>
      </c>
      <c r="I45" s="70">
        <f t="shared" si="3"/>
        <v>2.31170625</v>
      </c>
      <c r="J45" s="53">
        <v>10</v>
      </c>
    </row>
    <row r="46" spans="1:10" ht="12.75">
      <c r="A46" s="46" t="s">
        <v>25</v>
      </c>
      <c r="B46" s="48" t="s">
        <v>52</v>
      </c>
      <c r="C46" s="69">
        <v>10</v>
      </c>
      <c r="D46" s="90">
        <v>50</v>
      </c>
      <c r="E46" s="50">
        <v>240</v>
      </c>
      <c r="F46" s="45">
        <v>28.755000000000003</v>
      </c>
      <c r="G46" s="52">
        <f t="shared" si="4"/>
        <v>14.377500000000001</v>
      </c>
      <c r="H46" s="77">
        <f t="shared" si="5"/>
        <v>1.43775</v>
      </c>
      <c r="I46" s="70">
        <f t="shared" si="3"/>
        <v>2.8136767500000004</v>
      </c>
      <c r="J46" s="53">
        <v>10</v>
      </c>
    </row>
    <row r="47" spans="1:10" ht="12.75">
      <c r="A47" s="46" t="s">
        <v>81</v>
      </c>
      <c r="B47" s="63" t="s">
        <v>53</v>
      </c>
      <c r="C47" s="69">
        <v>23</v>
      </c>
      <c r="D47" s="90">
        <v>50</v>
      </c>
      <c r="E47" s="50">
        <v>295</v>
      </c>
      <c r="F47" s="45">
        <v>25.11</v>
      </c>
      <c r="G47" s="52">
        <f t="shared" si="4"/>
        <v>12.555</v>
      </c>
      <c r="H47" s="77">
        <f t="shared" si="5"/>
        <v>1.2555</v>
      </c>
      <c r="I47" s="70">
        <f t="shared" si="3"/>
        <v>2.4570135000000004</v>
      </c>
      <c r="J47" s="53">
        <v>10</v>
      </c>
    </row>
    <row r="48" spans="1:10" ht="12.75">
      <c r="A48" s="46" t="s">
        <v>56</v>
      </c>
      <c r="B48" s="48" t="s">
        <v>65</v>
      </c>
      <c r="C48" s="69">
        <v>23</v>
      </c>
      <c r="D48" s="90">
        <v>20</v>
      </c>
      <c r="E48" s="50">
        <v>125</v>
      </c>
      <c r="F48" s="45">
        <v>33.345</v>
      </c>
      <c r="G48" s="52">
        <f t="shared" si="4"/>
        <v>6.6690000000000005</v>
      </c>
      <c r="H48" s="77">
        <f t="shared" si="5"/>
        <v>0.6669</v>
      </c>
      <c r="I48" s="70">
        <f t="shared" si="3"/>
        <v>1.3051233000000002</v>
      </c>
      <c r="J48" s="53">
        <v>10</v>
      </c>
    </row>
    <row r="49" spans="1:10" ht="12.75">
      <c r="A49" s="46" t="s">
        <v>57</v>
      </c>
      <c r="B49" s="48" t="s">
        <v>65</v>
      </c>
      <c r="C49" s="69">
        <v>8</v>
      </c>
      <c r="D49" s="90">
        <v>20</v>
      </c>
      <c r="E49" s="50">
        <v>125</v>
      </c>
      <c r="F49" s="45">
        <v>39.555</v>
      </c>
      <c r="G49" s="52">
        <f t="shared" si="4"/>
        <v>7.9110000000000005</v>
      </c>
      <c r="H49" s="77">
        <f t="shared" si="5"/>
        <v>0.7911</v>
      </c>
      <c r="I49" s="70">
        <f t="shared" si="3"/>
        <v>1.5481827000000001</v>
      </c>
      <c r="J49" s="53">
        <v>10</v>
      </c>
    </row>
    <row r="50" spans="1:10" ht="12.75">
      <c r="A50" s="46" t="s">
        <v>42</v>
      </c>
      <c r="B50" s="48" t="s">
        <v>54</v>
      </c>
      <c r="C50" s="69">
        <v>15</v>
      </c>
      <c r="D50" s="90">
        <v>50</v>
      </c>
      <c r="E50" s="50">
        <v>125</v>
      </c>
      <c r="F50" s="91">
        <v>25.380000000000003</v>
      </c>
      <c r="G50" s="52">
        <f t="shared" si="4"/>
        <v>12.690000000000001</v>
      </c>
      <c r="H50" s="77">
        <f t="shared" si="5"/>
        <v>1.2690000000000001</v>
      </c>
      <c r="I50" s="70">
        <f t="shared" si="3"/>
        <v>2.4834330000000002</v>
      </c>
      <c r="J50" s="53">
        <v>10</v>
      </c>
    </row>
    <row r="51" spans="1:10" ht="12.75">
      <c r="A51" s="46" t="s">
        <v>34</v>
      </c>
      <c r="B51" s="48" t="s">
        <v>43</v>
      </c>
      <c r="C51" s="69">
        <v>16</v>
      </c>
      <c r="D51" s="90">
        <v>50</v>
      </c>
      <c r="E51" s="50">
        <v>150</v>
      </c>
      <c r="F51" s="91">
        <v>25.244999999999997</v>
      </c>
      <c r="G51" s="52">
        <f t="shared" si="4"/>
        <v>12.622499999999999</v>
      </c>
      <c r="H51" s="77">
        <f t="shared" si="5"/>
        <v>1.2622499999999999</v>
      </c>
      <c r="I51" s="70">
        <f t="shared" si="3"/>
        <v>2.4702232499999996</v>
      </c>
      <c r="J51" s="53">
        <v>10</v>
      </c>
    </row>
    <row r="52" spans="1:10" ht="12.75">
      <c r="A52" s="46" t="s">
        <v>58</v>
      </c>
      <c r="B52" s="48" t="s">
        <v>66</v>
      </c>
      <c r="C52" s="69">
        <v>13</v>
      </c>
      <c r="D52" s="90">
        <v>50</v>
      </c>
      <c r="E52" s="50">
        <v>200</v>
      </c>
      <c r="F52" s="45">
        <v>29.97</v>
      </c>
      <c r="G52" s="52">
        <f t="shared" si="4"/>
        <v>14.985</v>
      </c>
      <c r="H52" s="77">
        <f t="shared" si="5"/>
        <v>1.4985</v>
      </c>
      <c r="I52" s="70">
        <f t="shared" si="3"/>
        <v>2.9325645</v>
      </c>
      <c r="J52" s="53">
        <v>10</v>
      </c>
    </row>
    <row r="53" spans="1:10" ht="12.75">
      <c r="A53" s="46" t="s">
        <v>32</v>
      </c>
      <c r="B53" s="48" t="s">
        <v>33</v>
      </c>
      <c r="C53" s="69">
        <v>17</v>
      </c>
      <c r="D53" s="90">
        <v>50</v>
      </c>
      <c r="E53" s="50">
        <v>170</v>
      </c>
      <c r="F53" s="45">
        <v>30.375</v>
      </c>
      <c r="G53" s="52">
        <f t="shared" si="4"/>
        <v>15.1875</v>
      </c>
      <c r="H53" s="77">
        <f t="shared" si="5"/>
        <v>1.51875</v>
      </c>
      <c r="I53" s="70">
        <f t="shared" si="3"/>
        <v>2.97219375</v>
      </c>
      <c r="J53" s="53">
        <v>10</v>
      </c>
    </row>
    <row r="54" spans="1:10" ht="12.75">
      <c r="A54" s="46" t="s">
        <v>21</v>
      </c>
      <c r="B54" s="48" t="s">
        <v>53</v>
      </c>
      <c r="C54" s="65">
        <v>26</v>
      </c>
      <c r="D54" s="90">
        <v>50</v>
      </c>
      <c r="E54" s="49">
        <v>330</v>
      </c>
      <c r="F54" s="91">
        <v>29.295</v>
      </c>
      <c r="G54" s="52">
        <f t="shared" si="4"/>
        <v>14.6475</v>
      </c>
      <c r="H54" s="77">
        <f t="shared" si="5"/>
        <v>1.46475</v>
      </c>
      <c r="I54" s="70">
        <f t="shared" si="3"/>
        <v>2.86651575</v>
      </c>
      <c r="J54" s="56">
        <v>10</v>
      </c>
    </row>
    <row r="55" spans="1:10" ht="12.75">
      <c r="A55" s="46" t="s">
        <v>22</v>
      </c>
      <c r="B55" s="48" t="s">
        <v>53</v>
      </c>
      <c r="C55" s="65">
        <v>19</v>
      </c>
      <c r="D55" s="90">
        <v>50</v>
      </c>
      <c r="E55" s="49">
        <v>150</v>
      </c>
      <c r="F55" s="45">
        <v>25.785</v>
      </c>
      <c r="G55" s="52">
        <f t="shared" si="4"/>
        <v>12.8925</v>
      </c>
      <c r="H55" s="77">
        <f t="shared" si="5"/>
        <v>1.28925</v>
      </c>
      <c r="I55" s="70">
        <f t="shared" si="3"/>
        <v>2.52306225</v>
      </c>
      <c r="J55" s="56">
        <v>10</v>
      </c>
    </row>
    <row r="56" spans="1:10" ht="12.75">
      <c r="A56" s="46" t="s">
        <v>36</v>
      </c>
      <c r="B56" s="48" t="s">
        <v>39</v>
      </c>
      <c r="C56" s="69">
        <v>5</v>
      </c>
      <c r="D56" s="90">
        <v>50</v>
      </c>
      <c r="E56" s="50">
        <v>250</v>
      </c>
      <c r="F56" s="45">
        <v>31.185000000000006</v>
      </c>
      <c r="G56" s="52">
        <f t="shared" si="4"/>
        <v>15.592500000000003</v>
      </c>
      <c r="H56" s="77">
        <f t="shared" si="5"/>
        <v>1.5592500000000002</v>
      </c>
      <c r="I56" s="70">
        <f t="shared" si="3"/>
        <v>3.0514522500000005</v>
      </c>
      <c r="J56" s="53">
        <v>10</v>
      </c>
    </row>
    <row r="57" spans="1:10" ht="12.75">
      <c r="A57" s="46" t="s">
        <v>44</v>
      </c>
      <c r="B57" s="48" t="s">
        <v>55</v>
      </c>
      <c r="C57" s="65">
        <v>12</v>
      </c>
      <c r="D57" s="90">
        <v>50</v>
      </c>
      <c r="E57" s="49">
        <v>175</v>
      </c>
      <c r="F57" s="45">
        <v>25.785</v>
      </c>
      <c r="G57" s="52">
        <f t="shared" si="4"/>
        <v>12.8925</v>
      </c>
      <c r="H57" s="77">
        <f t="shared" si="5"/>
        <v>1.28925</v>
      </c>
      <c r="I57" s="70">
        <f t="shared" si="3"/>
        <v>2.52306225</v>
      </c>
      <c r="J57" s="56">
        <v>10</v>
      </c>
    </row>
    <row r="60" spans="1:10" ht="20.25">
      <c r="A60" s="99" t="s">
        <v>99</v>
      </c>
      <c r="B60" s="99"/>
      <c r="C60" s="99"/>
      <c r="D60" s="99"/>
      <c r="E60" s="99"/>
      <c r="F60" s="99"/>
      <c r="G60" s="99"/>
      <c r="H60" s="99"/>
      <c r="I60" s="99"/>
      <c r="J60" s="99"/>
    </row>
    <row r="62" spans="1:10" ht="12.75">
      <c r="A62" s="3"/>
      <c r="B62" s="4"/>
      <c r="C62" s="78"/>
      <c r="D62" s="79"/>
      <c r="E62" s="80"/>
      <c r="F62" s="81"/>
      <c r="G62" s="100" t="s">
        <v>16</v>
      </c>
      <c r="H62" s="101"/>
      <c r="I62" s="102"/>
      <c r="J62" s="36" t="s">
        <v>10</v>
      </c>
    </row>
    <row r="63" spans="1:10" ht="12.75">
      <c r="A63" s="8" t="s">
        <v>9</v>
      </c>
      <c r="B63" s="9" t="s">
        <v>8</v>
      </c>
      <c r="C63" s="82" t="s">
        <v>0</v>
      </c>
      <c r="D63" s="83" t="s">
        <v>1</v>
      </c>
      <c r="E63" s="37" t="s">
        <v>2</v>
      </c>
      <c r="F63" s="84" t="s">
        <v>3</v>
      </c>
      <c r="G63" s="31"/>
      <c r="H63" s="10"/>
      <c r="I63" s="11"/>
      <c r="J63" s="37" t="s">
        <v>11</v>
      </c>
    </row>
    <row r="64" spans="1:10" ht="12.75">
      <c r="A64" s="85"/>
      <c r="B64" s="86"/>
      <c r="C64" s="87" t="s">
        <v>4</v>
      </c>
      <c r="D64" s="88" t="s">
        <v>5</v>
      </c>
      <c r="E64" s="38" t="s">
        <v>49</v>
      </c>
      <c r="F64" s="89" t="s">
        <v>6</v>
      </c>
      <c r="G64" s="44" t="s">
        <v>97</v>
      </c>
      <c r="H64" s="76" t="s">
        <v>86</v>
      </c>
      <c r="I64" s="16" t="s">
        <v>7</v>
      </c>
      <c r="J64" s="38" t="s">
        <v>12</v>
      </c>
    </row>
    <row r="65" spans="1:10" ht="12.75">
      <c r="A65" s="94" t="s">
        <v>87</v>
      </c>
      <c r="B65" s="48" t="s">
        <v>93</v>
      </c>
      <c r="C65" s="67">
        <v>16</v>
      </c>
      <c r="D65" s="95">
        <v>100</v>
      </c>
      <c r="E65" s="50">
        <v>74</v>
      </c>
      <c r="F65" s="64">
        <v>16.47</v>
      </c>
      <c r="G65" s="52">
        <f>F65/1000*D65*J65</f>
        <v>8.235</v>
      </c>
      <c r="H65" s="77">
        <f>G65/J65</f>
        <v>1.6469999999999998</v>
      </c>
      <c r="I65" s="70">
        <f>H65*1.957</f>
        <v>3.2231789999999996</v>
      </c>
      <c r="J65" s="92">
        <v>5</v>
      </c>
    </row>
    <row r="66" spans="1:10" ht="12.75">
      <c r="A66" s="94" t="s">
        <v>88</v>
      </c>
      <c r="B66" s="48" t="s">
        <v>93</v>
      </c>
      <c r="C66" s="67">
        <v>15</v>
      </c>
      <c r="D66" s="95">
        <v>50</v>
      </c>
      <c r="E66" s="50">
        <v>75</v>
      </c>
      <c r="F66" s="64">
        <v>21.6</v>
      </c>
      <c r="G66" s="52">
        <f>F66/1000*D66*J66</f>
        <v>5.4</v>
      </c>
      <c r="H66" s="77">
        <f>G66/J66</f>
        <v>1.08</v>
      </c>
      <c r="I66" s="70">
        <f>H66*1.957</f>
        <v>2.11356</v>
      </c>
      <c r="J66" s="68">
        <v>5</v>
      </c>
    </row>
    <row r="67" spans="1:10" ht="12.75">
      <c r="A67" s="94" t="s">
        <v>89</v>
      </c>
      <c r="B67" s="48" t="s">
        <v>93</v>
      </c>
      <c r="C67" s="67">
        <v>21</v>
      </c>
      <c r="D67" s="95">
        <v>50</v>
      </c>
      <c r="E67" s="50">
        <v>100</v>
      </c>
      <c r="F67" s="64">
        <v>18.225</v>
      </c>
      <c r="G67" s="52">
        <f>F67/1000*D67*J67</f>
        <v>4.55625</v>
      </c>
      <c r="H67" s="77">
        <f>G67/J67</f>
        <v>0.9112500000000001</v>
      </c>
      <c r="I67" s="70">
        <f>H67*1.957</f>
        <v>1.7833162500000004</v>
      </c>
      <c r="J67" s="93">
        <v>5</v>
      </c>
    </row>
  </sheetData>
  <sheetProtection/>
  <mergeCells count="14">
    <mergeCell ref="A1:J1"/>
    <mergeCell ref="A38:J38"/>
    <mergeCell ref="A39:J39"/>
    <mergeCell ref="I6:J6"/>
    <mergeCell ref="A7:J7"/>
    <mergeCell ref="G9:I9"/>
    <mergeCell ref="A60:J60"/>
    <mergeCell ref="G62:I62"/>
    <mergeCell ref="A2:J2"/>
    <mergeCell ref="A3:J3"/>
    <mergeCell ref="A4:J4"/>
    <mergeCell ref="A5:I5"/>
    <mergeCell ref="B40:C40"/>
    <mergeCell ref="G41:I41"/>
  </mergeCells>
  <hyperlinks>
    <hyperlink ref="A4" r:id="rId1" display="http://klub-ok.by/"/>
  </hyperlinks>
  <printOptions horizontalCentered="1"/>
  <pageMargins left="0.15748031496062992" right="0.15748031496062992" top="0.3937007874015748" bottom="0.5118110236220472" header="0.1968503937007874" footer="0.5118110236220472"/>
  <pageSetup fitToHeight="1" fitToWidth="1" horizontalDpi="1200" verticalDpi="12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alexis</cp:lastModifiedBy>
  <cp:lastPrinted>2016-03-14T08:48:42Z</cp:lastPrinted>
  <dcterms:created xsi:type="dcterms:W3CDTF">2001-07-16T17:45:02Z</dcterms:created>
  <dcterms:modified xsi:type="dcterms:W3CDTF">2017-08-12T16:31:22Z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